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PPPRA\"/>
    </mc:Choice>
  </mc:AlternateContent>
  <xr:revisionPtr revIDLastSave="0" documentId="8_{0A48D9A9-0FE5-4DEB-BF66-346AA306A713}" xr6:coauthVersionLast="45" xr6:coauthVersionMax="45" xr10:uidLastSave="{00000000-0000-0000-0000-000000000000}"/>
  <bookViews>
    <workbookView xWindow="-110" yWindow="-110" windowWidth="19420" windowHeight="10420" activeTab="1" xr2:uid="{C89689BE-D79A-4FA6-85D2-1278183A290F}"/>
  </bookViews>
  <sheets>
    <sheet name="Zonal Truck out" sheetId="2" r:id="rId1"/>
    <sheet name="Import" sheetId="3" r:id="rId2"/>
    <sheet name="Zonal LPG Truck out &amp; IMPOR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C4" i="3"/>
  <c r="D4" i="3"/>
  <c r="E4" i="3"/>
  <c r="F4" i="3"/>
  <c r="B4" i="3"/>
  <c r="C11" i="1"/>
  <c r="P8" i="2"/>
  <c r="N10" i="2"/>
  <c r="N11" i="2" s="1"/>
  <c r="O10" i="2"/>
  <c r="P5" i="2" s="1"/>
  <c r="P4" i="2" l="1"/>
  <c r="P10" i="2"/>
  <c r="P11" i="2" s="1"/>
  <c r="P6" i="2"/>
  <c r="O11" i="2"/>
  <c r="P7" i="2"/>
  <c r="P9" i="2"/>
  <c r="L10" i="2"/>
  <c r="K10" i="2"/>
  <c r="K11" i="2" s="1"/>
  <c r="I10" i="2"/>
  <c r="H10" i="2"/>
  <c r="H11" i="2" s="1"/>
  <c r="F10" i="2"/>
  <c r="E10" i="2"/>
  <c r="E11" i="2" s="1"/>
  <c r="C10" i="2"/>
  <c r="B10" i="2"/>
  <c r="B11" i="2" s="1"/>
  <c r="G6" i="2" l="1"/>
  <c r="G4" i="2"/>
  <c r="F11" i="2"/>
  <c r="G8" i="2"/>
  <c r="G10" i="2" s="1"/>
  <c r="G11" i="2" s="1"/>
  <c r="G9" i="2"/>
  <c r="G7" i="2"/>
  <c r="G5" i="2"/>
  <c r="M6" i="2"/>
  <c r="M4" i="2"/>
  <c r="L11" i="2"/>
  <c r="M8" i="2"/>
  <c r="M7" i="2"/>
  <c r="M5" i="2"/>
  <c r="M9" i="2"/>
  <c r="D8" i="2"/>
  <c r="C11" i="2"/>
  <c r="D5" i="2"/>
  <c r="D9" i="2"/>
  <c r="D6" i="2"/>
  <c r="D4" i="2"/>
  <c r="D10" i="2" s="1"/>
  <c r="D11" i="2" s="1"/>
  <c r="D7" i="2"/>
  <c r="J8" i="2"/>
  <c r="J6" i="2"/>
  <c r="J5" i="2"/>
  <c r="J9" i="2"/>
  <c r="J4" i="2"/>
  <c r="J10" i="2" s="1"/>
  <c r="J11" i="2" s="1"/>
  <c r="I11" i="2"/>
  <c r="J7" i="2"/>
  <c r="M10" i="2" l="1"/>
  <c r="M11" i="2" s="1"/>
</calcChain>
</file>

<file path=xl/sharedStrings.xml><?xml version="1.0" encoding="utf-8"?>
<sst xmlns="http://schemas.openxmlformats.org/spreadsheetml/2006/main" count="60" uniqueCount="37">
  <si>
    <t>PREMIUM MOTOR SPIRIT</t>
  </si>
  <si>
    <t>AUTOMOTIVE GAS OIL</t>
  </si>
  <si>
    <t>HOUSEHOLD KEROSENE</t>
  </si>
  <si>
    <t>AVIATION  TURBINE  KEROSENE</t>
  </si>
  <si>
    <t>% SHARE</t>
  </si>
  <si>
    <t>TOTAL</t>
  </si>
  <si>
    <t>ZONAL DISTRIBUTION OF TRUCK-OUT  VOLUME, 2019 Full Year.</t>
  </si>
  <si>
    <t>LPFO</t>
  </si>
  <si>
    <t>ZONE</t>
  </si>
  <si>
    <t>VOLUME (Litres)</t>
  </si>
  <si>
    <t>NO OF TRUCKS</t>
  </si>
  <si>
    <t>NORTH CENTRAL</t>
  </si>
  <si>
    <t>NORTH EAST</t>
  </si>
  <si>
    <t>NORTH WEST</t>
  </si>
  <si>
    <t>SOUTH EAST</t>
  </si>
  <si>
    <t xml:space="preserve">SOUTH SOUTH </t>
  </si>
  <si>
    <t>SOUTH WEST</t>
  </si>
  <si>
    <t>ZONAL DISTRIBUTION OF TRUCK OUT VOLUME OF LPG, 2019</t>
  </si>
  <si>
    <t>PETROLEUM PRODUCTS IMPORT (Litres), 2019</t>
  </si>
  <si>
    <t>PRODUCT</t>
  </si>
  <si>
    <t>ANNUAL AVERAGE</t>
  </si>
  <si>
    <t>PMS</t>
  </si>
  <si>
    <t>AGO</t>
  </si>
  <si>
    <t>HHK</t>
  </si>
  <si>
    <t>ATK</t>
  </si>
  <si>
    <t xml:space="preserve">2019 LPG IMPORTATION </t>
  </si>
  <si>
    <t>COUNTRY OF ORIGIN</t>
  </si>
  <si>
    <t>TOTAL (Metric Tonnes)</t>
  </si>
  <si>
    <t>Algeria</t>
  </si>
  <si>
    <t xml:space="preserve">Argentina </t>
  </si>
  <si>
    <t>Equatorial Guinea</t>
  </si>
  <si>
    <t xml:space="preserve">India </t>
  </si>
  <si>
    <t>Spain</t>
  </si>
  <si>
    <t>Trinidad &amp; Tobago</t>
  </si>
  <si>
    <t>USA</t>
  </si>
  <si>
    <t>Daily Average</t>
  </si>
  <si>
    <t>Annual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</si>
</sst>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name val="Corbel"/>
      <family val="2"/>
    </font>
    <font>
      <sz val="10"/>
      <color rgb="FF000000"/>
      <name val="Corbel"/>
      <family val="2"/>
    </font>
    <font>
      <b/>
      <sz val="10"/>
      <color rgb="FF000000"/>
      <name val="Corbel"/>
      <family val="2"/>
    </font>
    <font>
      <b/>
      <sz val="10"/>
      <color rgb="FF000000"/>
      <name val="Times New Roman"/>
      <family val="1"/>
    </font>
    <font>
      <b/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0"/>
      <color theme="1"/>
      <name val="Corbel"/>
      <family val="2"/>
    </font>
    <font>
      <sz val="10"/>
      <color theme="1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C5DFB4"/>
      </patternFill>
    </fill>
    <fill>
      <patternFill patternType="solid">
        <fgColor rgb="FFD9E0F1"/>
      </patternFill>
    </fill>
    <fill>
      <patternFill patternType="solid">
        <fgColor rgb="FFFFF1CC"/>
      </patternFill>
    </fill>
    <fill>
      <patternFill patternType="solid">
        <fgColor theme="0"/>
        <bgColor indexed="64"/>
      </patternFill>
    </fill>
    <fill>
      <patternFill patternType="solid">
        <fgColor rgb="FFBE1A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2" applyAlignment="1">
      <alignment horizontal="left" vertical="top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top" wrapText="1"/>
    </xf>
    <xf numFmtId="0" fontId="4" fillId="6" borderId="1" xfId="2" applyFont="1" applyFill="1" applyBorder="1" applyAlignment="1">
      <alignment horizontal="left" vertical="center" wrapText="1"/>
    </xf>
    <xf numFmtId="0" fontId="3" fillId="0" borderId="0" xfId="2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64" fontId="5" fillId="0" borderId="1" xfId="1" applyFont="1" applyBorder="1" applyAlignment="1">
      <alignment horizontal="center" vertical="top" shrinkToFit="1"/>
    </xf>
    <xf numFmtId="164" fontId="5" fillId="0" borderId="1" xfId="1" applyFont="1" applyBorder="1" applyAlignment="1">
      <alignment horizontal="right" vertical="top" indent="3" shrinkToFit="1"/>
    </xf>
    <xf numFmtId="164" fontId="5" fillId="0" borderId="1" xfId="1" applyFont="1" applyBorder="1" applyAlignment="1">
      <alignment horizontal="left" vertical="top" indent="1" shrinkToFit="1"/>
    </xf>
    <xf numFmtId="165" fontId="5" fillId="0" borderId="1" xfId="1" applyNumberFormat="1" applyFont="1" applyBorder="1" applyAlignment="1">
      <alignment horizontal="center" vertical="top" shrinkToFit="1"/>
    </xf>
    <xf numFmtId="165" fontId="5" fillId="0" borderId="1" xfId="1" applyNumberFormat="1" applyFont="1" applyBorder="1" applyAlignment="1">
      <alignment horizontal="left" vertical="top" indent="1" shrinkToFit="1"/>
    </xf>
    <xf numFmtId="165" fontId="5" fillId="0" borderId="1" xfId="1" applyNumberFormat="1" applyFont="1" applyBorder="1" applyAlignment="1">
      <alignment horizontal="right" vertical="top" indent="1" shrinkToFit="1"/>
    </xf>
    <xf numFmtId="165" fontId="6" fillId="0" borderId="1" xfId="1" applyNumberFormat="1" applyFont="1" applyBorder="1" applyAlignment="1">
      <alignment horizontal="center" vertical="top" shrinkToFit="1"/>
    </xf>
    <xf numFmtId="165" fontId="6" fillId="0" borderId="1" xfId="1" applyNumberFormat="1" applyFont="1" applyBorder="1" applyAlignment="1">
      <alignment horizontal="center" vertical="center" shrinkToFit="1"/>
    </xf>
    <xf numFmtId="165" fontId="6" fillId="0" borderId="1" xfId="1" applyNumberFormat="1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top"/>
    </xf>
    <xf numFmtId="165" fontId="5" fillId="0" borderId="1" xfId="1" applyNumberFormat="1" applyFont="1" applyBorder="1" applyAlignment="1">
      <alignment horizontal="left" vertical="top"/>
    </xf>
    <xf numFmtId="164" fontId="5" fillId="0" borderId="1" xfId="1" applyFont="1" applyBorder="1" applyAlignment="1">
      <alignment horizontal="left" vertical="top"/>
    </xf>
    <xf numFmtId="0" fontId="5" fillId="0" borderId="0" xfId="2" applyFont="1" applyAlignment="1">
      <alignment horizontal="left" vertical="top"/>
    </xf>
    <xf numFmtId="165" fontId="6" fillId="0" borderId="1" xfId="1" applyNumberFormat="1" applyFont="1" applyBorder="1" applyAlignment="1">
      <alignment horizontal="left" vertical="top"/>
    </xf>
    <xf numFmtId="0" fontId="7" fillId="0" borderId="0" xfId="2" applyFont="1" applyAlignment="1">
      <alignment horizontal="left" vertical="top"/>
    </xf>
    <xf numFmtId="0" fontId="4" fillId="6" borderId="1" xfId="2" applyFont="1" applyFill="1" applyBorder="1" applyAlignment="1">
      <alignment horizontal="center" vertical="top" wrapText="1"/>
    </xf>
    <xf numFmtId="0" fontId="11" fillId="0" borderId="1" xfId="0" applyFont="1" applyBorder="1"/>
    <xf numFmtId="165" fontId="11" fillId="0" borderId="1" xfId="1" applyNumberFormat="1" applyFont="1" applyBorder="1"/>
    <xf numFmtId="165" fontId="11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6" fontId="11" fillId="0" borderId="1" xfId="1" applyNumberFormat="1" applyFont="1" applyBorder="1"/>
    <xf numFmtId="0" fontId="10" fillId="0" borderId="1" xfId="0" applyFont="1" applyBorder="1" applyAlignment="1">
      <alignment horizontal="center"/>
    </xf>
    <xf numFmtId="166" fontId="10" fillId="0" borderId="1" xfId="1" applyNumberFormat="1" applyFont="1" applyBorder="1" applyAlignment="1">
      <alignment horizontal="left"/>
    </xf>
    <xf numFmtId="0" fontId="5" fillId="7" borderId="1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 indent="6"/>
    </xf>
    <xf numFmtId="0" fontId="4" fillId="3" borderId="1" xfId="2" applyFont="1" applyFill="1" applyBorder="1" applyAlignment="1">
      <alignment horizontal="left" vertical="center" wrapText="1" indent="5"/>
    </xf>
    <xf numFmtId="0" fontId="4" fillId="4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">
    <cellStyle name="Comma" xfId="1" builtinId="3"/>
    <cellStyle name="Comma 2" xfId="3" xr:uid="{B20C6BFB-7FE8-4E42-BAC2-B7E556EB77AE}"/>
    <cellStyle name="Normal" xfId="0" builtinId="0"/>
    <cellStyle name="Normal 2" xfId="2" xr:uid="{279067E9-5C3F-454B-A07A-D0F10DCBBB96}"/>
  </cellStyles>
  <dxfs count="0"/>
  <tableStyles count="0" defaultTableStyle="TableStyleMedium2" defaultPivotStyle="PivotStyleLight16"/>
  <colors>
    <mruColors>
      <color rgb="FFBE1A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1B01-23F6-44B1-8230-17521497F192}">
  <dimension ref="A1:P42"/>
  <sheetViews>
    <sheetView workbookViewId="0">
      <pane ySplit="3" topLeftCell="A4" activePane="bottomLeft" state="frozen"/>
      <selection pane="bottomLeft" activeCell="A9" sqref="A9"/>
    </sheetView>
  </sheetViews>
  <sheetFormatPr defaultColWidth="9.1796875" defaultRowHeight="13" x14ac:dyDescent="0.35"/>
  <cols>
    <col min="1" max="1" width="18.7265625" style="1" customWidth="1"/>
    <col min="2" max="2" width="12.54296875" style="1" customWidth="1"/>
    <col min="3" max="3" width="14.453125" style="1" bestFit="1" customWidth="1"/>
    <col min="4" max="4" width="9.453125" style="1" customWidth="1"/>
    <col min="5" max="5" width="7.54296875" style="1" customWidth="1"/>
    <col min="6" max="6" width="11.26953125" style="1" customWidth="1"/>
    <col min="7" max="7" width="10.453125" style="1" customWidth="1"/>
    <col min="8" max="8" width="8.26953125" style="5" customWidth="1"/>
    <col min="9" max="9" width="10.1796875" style="1" customWidth="1"/>
    <col min="10" max="10" width="9" style="1" bestFit="1" customWidth="1"/>
    <col min="11" max="11" width="9" style="5" customWidth="1"/>
    <col min="12" max="12" width="11.1796875" style="1" bestFit="1" customWidth="1"/>
    <col min="13" max="13" width="7.26953125" style="1" customWidth="1"/>
    <col min="14" max="14" width="9.26953125" style="1" bestFit="1" customWidth="1"/>
    <col min="15" max="15" width="12" style="1" bestFit="1" customWidth="1"/>
    <col min="16" max="16" width="9.7265625" style="1" bestFit="1" customWidth="1"/>
    <col min="17" max="16384" width="9.1796875" style="1"/>
  </cols>
  <sheetData>
    <row r="1" spans="1:16" ht="24" customHeight="1" x14ac:dyDescent="0.35">
      <c r="A1" s="16"/>
      <c r="B1" s="33" t="s">
        <v>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25.5" customHeight="1" x14ac:dyDescent="0.35">
      <c r="A2" s="35" t="s">
        <v>8</v>
      </c>
      <c r="B2" s="36" t="s">
        <v>0</v>
      </c>
      <c r="C2" s="36"/>
      <c r="D2" s="36"/>
      <c r="E2" s="37" t="s">
        <v>1</v>
      </c>
      <c r="F2" s="37"/>
      <c r="G2" s="37"/>
      <c r="H2" s="38" t="s">
        <v>2</v>
      </c>
      <c r="I2" s="38"/>
      <c r="J2" s="38"/>
      <c r="K2" s="39" t="s">
        <v>3</v>
      </c>
      <c r="L2" s="39"/>
      <c r="M2" s="39"/>
      <c r="N2" s="32" t="s">
        <v>7</v>
      </c>
      <c r="O2" s="32"/>
      <c r="P2" s="32"/>
    </row>
    <row r="3" spans="1:16" ht="28.5" customHeight="1" x14ac:dyDescent="0.35">
      <c r="A3" s="35"/>
      <c r="B3" s="6" t="s">
        <v>10</v>
      </c>
      <c r="C3" s="6" t="s">
        <v>9</v>
      </c>
      <c r="D3" s="2" t="s">
        <v>4</v>
      </c>
      <c r="E3" s="6" t="s">
        <v>10</v>
      </c>
      <c r="F3" s="6" t="s">
        <v>9</v>
      </c>
      <c r="G3" s="2" t="s">
        <v>4</v>
      </c>
      <c r="H3" s="6" t="s">
        <v>10</v>
      </c>
      <c r="I3" s="6" t="s">
        <v>9</v>
      </c>
      <c r="J3" s="2" t="s">
        <v>4</v>
      </c>
      <c r="K3" s="6" t="s">
        <v>10</v>
      </c>
      <c r="L3" s="6" t="s">
        <v>9</v>
      </c>
      <c r="M3" s="2" t="s">
        <v>4</v>
      </c>
      <c r="N3" s="6" t="s">
        <v>10</v>
      </c>
      <c r="O3" s="6" t="s">
        <v>9</v>
      </c>
      <c r="P3" s="2" t="s">
        <v>4</v>
      </c>
    </row>
    <row r="4" spans="1:16" x14ac:dyDescent="0.35">
      <c r="A4" s="3" t="s">
        <v>11</v>
      </c>
      <c r="B4" s="10">
        <v>87606</v>
      </c>
      <c r="C4" s="10">
        <v>3679186315</v>
      </c>
      <c r="D4" s="8">
        <f>C4/$C$10*100</f>
        <v>17.873172958669215</v>
      </c>
      <c r="E4" s="10">
        <v>19855</v>
      </c>
      <c r="F4" s="10">
        <v>789468110</v>
      </c>
      <c r="G4" s="7">
        <f>F4/$F$10*100</f>
        <v>15.303146720106367</v>
      </c>
      <c r="H4" s="10">
        <v>1185</v>
      </c>
      <c r="I4" s="10">
        <v>42839755</v>
      </c>
      <c r="J4" s="7">
        <f>I4/$I$10*100</f>
        <v>15.853916925570125</v>
      </c>
      <c r="K4" s="10">
        <v>3074</v>
      </c>
      <c r="L4" s="11">
        <v>131067628</v>
      </c>
      <c r="M4" s="9">
        <f>L4/$L$10*100</f>
        <v>12.503218537610525</v>
      </c>
      <c r="N4" s="17">
        <v>88</v>
      </c>
      <c r="O4" s="17">
        <v>2900887</v>
      </c>
      <c r="P4" s="18">
        <f>O4/$O$10*100</f>
        <v>3.4317239786106666</v>
      </c>
    </row>
    <row r="5" spans="1:16" x14ac:dyDescent="0.35">
      <c r="A5" s="3" t="s">
        <v>12</v>
      </c>
      <c r="B5" s="10">
        <v>30963</v>
      </c>
      <c r="C5" s="10">
        <v>1400981849</v>
      </c>
      <c r="D5" s="8">
        <f t="shared" ref="D5:D9" si="0">C5/$C$10*100</f>
        <v>6.8058501949318106</v>
      </c>
      <c r="E5" s="10">
        <v>5209</v>
      </c>
      <c r="F5" s="10">
        <v>222818588</v>
      </c>
      <c r="G5" s="7">
        <f t="shared" ref="G5:G9" si="1">F5/$F$10*100</f>
        <v>4.3191428519271433</v>
      </c>
      <c r="H5" s="10">
        <v>136</v>
      </c>
      <c r="I5" s="10">
        <v>5267391</v>
      </c>
      <c r="J5" s="7">
        <f t="shared" ref="J5:J9" si="2">I5/$I$10*100</f>
        <v>1.9493290596198727</v>
      </c>
      <c r="K5" s="10">
        <v>207</v>
      </c>
      <c r="L5" s="11">
        <v>8791534</v>
      </c>
      <c r="M5" s="9">
        <f t="shared" ref="M5:M9" si="3">L5/$L$10*100</f>
        <v>0.83866987264645709</v>
      </c>
      <c r="N5" s="17">
        <v>116</v>
      </c>
      <c r="O5" s="17">
        <v>4083708</v>
      </c>
      <c r="P5" s="18">
        <f t="shared" ref="P5:P10" si="4">O5/$O$10*100</f>
        <v>4.8309908883883468</v>
      </c>
    </row>
    <row r="6" spans="1:16" x14ac:dyDescent="0.35">
      <c r="A6" s="3" t="s">
        <v>13</v>
      </c>
      <c r="B6" s="10">
        <v>80240</v>
      </c>
      <c r="C6" s="10">
        <v>3657426578</v>
      </c>
      <c r="D6" s="8">
        <f t="shared" si="0"/>
        <v>17.767466014350973</v>
      </c>
      <c r="E6" s="10">
        <v>17042</v>
      </c>
      <c r="F6" s="10">
        <v>703467601</v>
      </c>
      <c r="G6" s="7">
        <f t="shared" si="1"/>
        <v>13.636102300502353</v>
      </c>
      <c r="H6" s="10">
        <v>612</v>
      </c>
      <c r="I6" s="10">
        <v>22120623</v>
      </c>
      <c r="J6" s="7">
        <f t="shared" si="2"/>
        <v>8.1862867652687488</v>
      </c>
      <c r="K6" s="10">
        <v>1132</v>
      </c>
      <c r="L6" s="12">
        <v>47393553</v>
      </c>
      <c r="M6" s="9">
        <f t="shared" si="3"/>
        <v>4.5211160030516995</v>
      </c>
      <c r="N6" s="17">
        <v>1032</v>
      </c>
      <c r="O6" s="17">
        <v>37479914</v>
      </c>
      <c r="P6" s="18">
        <f t="shared" si="4"/>
        <v>44.33841083436397</v>
      </c>
    </row>
    <row r="7" spans="1:16" x14ac:dyDescent="0.35">
      <c r="A7" s="3" t="s">
        <v>14</v>
      </c>
      <c r="B7" s="10">
        <v>51424</v>
      </c>
      <c r="C7" s="10">
        <v>2304126397</v>
      </c>
      <c r="D7" s="8">
        <f t="shared" si="0"/>
        <v>11.193249291104827</v>
      </c>
      <c r="E7" s="10">
        <v>9448</v>
      </c>
      <c r="F7" s="10">
        <v>342650788</v>
      </c>
      <c r="G7" s="7">
        <f t="shared" si="1"/>
        <v>6.6419849213720124</v>
      </c>
      <c r="H7" s="10">
        <v>1192</v>
      </c>
      <c r="I7" s="19">
        <v>42094973</v>
      </c>
      <c r="J7" s="7">
        <f t="shared" si="2"/>
        <v>15.57829182090601</v>
      </c>
      <c r="K7" s="10">
        <v>518</v>
      </c>
      <c r="L7" s="11">
        <v>22209171</v>
      </c>
      <c r="M7" s="9">
        <f t="shared" si="3"/>
        <v>2.1186476232877434</v>
      </c>
      <c r="N7" s="17">
        <v>19</v>
      </c>
      <c r="O7" s="17">
        <v>627003</v>
      </c>
      <c r="P7" s="18">
        <f t="shared" si="4"/>
        <v>0.74173907144980944</v>
      </c>
    </row>
    <row r="8" spans="1:16" x14ac:dyDescent="0.35">
      <c r="A8" s="3" t="s">
        <v>15</v>
      </c>
      <c r="B8" s="10">
        <v>83100</v>
      </c>
      <c r="C8" s="10">
        <v>3294944574</v>
      </c>
      <c r="D8" s="8">
        <f t="shared" si="0"/>
        <v>16.006559390654466</v>
      </c>
      <c r="E8" s="10">
        <v>24369</v>
      </c>
      <c r="F8" s="10">
        <v>987834262</v>
      </c>
      <c r="G8" s="7">
        <f t="shared" si="1"/>
        <v>19.148300552043825</v>
      </c>
      <c r="H8" s="10">
        <v>2871</v>
      </c>
      <c r="I8" s="10">
        <v>73670756</v>
      </c>
      <c r="J8" s="7">
        <f t="shared" si="2"/>
        <v>27.263695730004684</v>
      </c>
      <c r="K8" s="10">
        <v>1328</v>
      </c>
      <c r="L8" s="10">
        <v>53562214</v>
      </c>
      <c r="M8" s="9">
        <f t="shared" si="3"/>
        <v>5.1095764623150277</v>
      </c>
      <c r="N8" s="17">
        <v>174</v>
      </c>
      <c r="O8" s="17">
        <v>5811306</v>
      </c>
      <c r="P8" s="18">
        <f t="shared" si="4"/>
        <v>6.8747242299489901</v>
      </c>
    </row>
    <row r="9" spans="1:16" x14ac:dyDescent="0.35">
      <c r="A9" s="3" t="s">
        <v>16</v>
      </c>
      <c r="B9" s="10">
        <v>170464</v>
      </c>
      <c r="C9" s="10">
        <v>6248298823</v>
      </c>
      <c r="D9" s="8">
        <f t="shared" si="0"/>
        <v>30.353702150288708</v>
      </c>
      <c r="E9" s="10">
        <v>74693</v>
      </c>
      <c r="F9" s="10">
        <v>2112621926</v>
      </c>
      <c r="G9" s="7">
        <f t="shared" si="1"/>
        <v>40.951322654048298</v>
      </c>
      <c r="H9" s="10">
        <v>3262</v>
      </c>
      <c r="I9" s="10">
        <v>84222091</v>
      </c>
      <c r="J9" s="7">
        <f t="shared" si="2"/>
        <v>31.168479698630563</v>
      </c>
      <c r="K9" s="10">
        <v>20193</v>
      </c>
      <c r="L9" s="10">
        <v>785247012</v>
      </c>
      <c r="M9" s="9">
        <f t="shared" si="3"/>
        <v>74.908771501088552</v>
      </c>
      <c r="N9" s="17">
        <v>1019</v>
      </c>
      <c r="O9" s="17">
        <v>33628660</v>
      </c>
      <c r="P9" s="18">
        <f t="shared" si="4"/>
        <v>39.782410997238209</v>
      </c>
    </row>
    <row r="10" spans="1:16" s="21" customFormat="1" x14ac:dyDescent="0.35">
      <c r="A10" s="22" t="s">
        <v>5</v>
      </c>
      <c r="B10" s="13">
        <f t="shared" ref="B10:L10" si="5">SUM(B4:B9)</f>
        <v>503797</v>
      </c>
      <c r="C10" s="13">
        <f t="shared" si="5"/>
        <v>20584964536</v>
      </c>
      <c r="D10" s="13">
        <f t="shared" si="5"/>
        <v>100</v>
      </c>
      <c r="E10" s="13">
        <f t="shared" si="5"/>
        <v>150616</v>
      </c>
      <c r="F10" s="14">
        <f t="shared" si="5"/>
        <v>5158861275</v>
      </c>
      <c r="G10" s="13">
        <f t="shared" si="5"/>
        <v>100</v>
      </c>
      <c r="H10" s="13">
        <f t="shared" si="5"/>
        <v>9258</v>
      </c>
      <c r="I10" s="13">
        <f t="shared" si="5"/>
        <v>270215589</v>
      </c>
      <c r="J10" s="13">
        <f t="shared" si="5"/>
        <v>100</v>
      </c>
      <c r="K10" s="13">
        <f t="shared" si="5"/>
        <v>26452</v>
      </c>
      <c r="L10" s="13">
        <f t="shared" si="5"/>
        <v>1048271112</v>
      </c>
      <c r="M10" s="13">
        <f t="shared" ref="M10:O10" si="6">SUM(M4:M9)</f>
        <v>100</v>
      </c>
      <c r="N10" s="13">
        <f t="shared" si="6"/>
        <v>2448</v>
      </c>
      <c r="O10" s="13">
        <f t="shared" si="6"/>
        <v>84531478</v>
      </c>
      <c r="P10" s="20">
        <f t="shared" si="4"/>
        <v>100</v>
      </c>
    </row>
    <row r="11" spans="1:16" s="21" customFormat="1" x14ac:dyDescent="0.35">
      <c r="A11" s="4" t="s">
        <v>20</v>
      </c>
      <c r="B11" s="15">
        <f>B10/365</f>
        <v>1380.2657534246575</v>
      </c>
      <c r="C11" s="15">
        <f t="shared" ref="C11:P11" si="7">C10/365</f>
        <v>56397163.112328768</v>
      </c>
      <c r="D11" s="15">
        <f t="shared" si="7"/>
        <v>0.27397260273972601</v>
      </c>
      <c r="E11" s="15">
        <f t="shared" si="7"/>
        <v>412.64657534246578</v>
      </c>
      <c r="F11" s="15">
        <f t="shared" si="7"/>
        <v>14133866.506849315</v>
      </c>
      <c r="G11" s="15">
        <f t="shared" si="7"/>
        <v>0.27397260273972601</v>
      </c>
      <c r="H11" s="15">
        <f t="shared" si="7"/>
        <v>25.364383561643837</v>
      </c>
      <c r="I11" s="15">
        <f t="shared" si="7"/>
        <v>740316.68219178077</v>
      </c>
      <c r="J11" s="15">
        <f t="shared" si="7"/>
        <v>0.27397260273972601</v>
      </c>
      <c r="K11" s="15">
        <f t="shared" si="7"/>
        <v>72.471232876712335</v>
      </c>
      <c r="L11" s="15">
        <f t="shared" si="7"/>
        <v>2871975.6493150685</v>
      </c>
      <c r="M11" s="15">
        <f t="shared" si="7"/>
        <v>0.27397260273972601</v>
      </c>
      <c r="N11" s="15">
        <f t="shared" si="7"/>
        <v>6.7068493150684931</v>
      </c>
      <c r="O11" s="15">
        <f t="shared" si="7"/>
        <v>231593.09041095892</v>
      </c>
      <c r="P11" s="15">
        <f t="shared" si="7"/>
        <v>0.27397260273972601</v>
      </c>
    </row>
    <row r="42" ht="22.5" customHeight="1" x14ac:dyDescent="0.35"/>
  </sheetData>
  <mergeCells count="7">
    <mergeCell ref="N2:P2"/>
    <mergeCell ref="B1:P1"/>
    <mergeCell ref="A2:A3"/>
    <mergeCell ref="B2:D2"/>
    <mergeCell ref="E2:G2"/>
    <mergeCell ref="H2:J2"/>
    <mergeCell ref="K2:M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7FC8B-04B8-41CB-ACF7-E3D1560B41B4}">
  <dimension ref="A1:F4"/>
  <sheetViews>
    <sheetView tabSelected="1" workbookViewId="0">
      <selection activeCell="B8" sqref="B8"/>
    </sheetView>
  </sheetViews>
  <sheetFormatPr defaultRowHeight="14.5" x14ac:dyDescent="0.35"/>
  <cols>
    <col min="1" max="1" width="41.54296875" bestFit="1" customWidth="1"/>
    <col min="2" max="2" width="18" bestFit="1" customWidth="1"/>
    <col min="3" max="3" width="16.81640625" bestFit="1" customWidth="1"/>
    <col min="4" max="4" width="15.26953125" bestFit="1" customWidth="1"/>
    <col min="5" max="5" width="16.81640625" bestFit="1" customWidth="1"/>
    <col min="6" max="6" width="14.26953125" bestFit="1" customWidth="1"/>
  </cols>
  <sheetData>
    <row r="1" spans="1:6" ht="24.75" customHeight="1" x14ac:dyDescent="0.35">
      <c r="A1" s="40" t="s">
        <v>18</v>
      </c>
      <c r="B1" s="41"/>
      <c r="C1" s="41"/>
      <c r="D1" s="41"/>
      <c r="E1" s="41"/>
      <c r="F1" s="42"/>
    </row>
    <row r="2" spans="1:6" s="28" customFormat="1" ht="36" customHeight="1" x14ac:dyDescent="0.35">
      <c r="A2" s="27" t="s">
        <v>19</v>
      </c>
      <c r="B2" s="27" t="s">
        <v>21</v>
      </c>
      <c r="C2" s="27" t="s">
        <v>22</v>
      </c>
      <c r="D2" s="27" t="s">
        <v>23</v>
      </c>
      <c r="E2" s="27" t="s">
        <v>24</v>
      </c>
      <c r="F2" s="27" t="s">
        <v>7</v>
      </c>
    </row>
    <row r="3" spans="1:6" ht="22.5" customHeight="1" x14ac:dyDescent="0.35">
      <c r="A3" s="26" t="s">
        <v>36</v>
      </c>
      <c r="B3" s="24">
        <v>20892934107</v>
      </c>
      <c r="C3" s="24">
        <v>5148860318</v>
      </c>
      <c r="D3" s="24">
        <v>128110313</v>
      </c>
      <c r="E3" s="24">
        <v>1072884623</v>
      </c>
      <c r="F3" s="24">
        <v>45980957</v>
      </c>
    </row>
    <row r="4" spans="1:6" ht="24" customHeight="1" x14ac:dyDescent="0.35">
      <c r="A4" s="26" t="s">
        <v>35</v>
      </c>
      <c r="B4" s="25">
        <f>B3/365</f>
        <v>57240915.361643836</v>
      </c>
      <c r="C4" s="25">
        <f t="shared" ref="C4:F4" si="0">C3/365</f>
        <v>14106466.624657534</v>
      </c>
      <c r="D4" s="25">
        <f t="shared" si="0"/>
        <v>350987.15890410962</v>
      </c>
      <c r="E4" s="25">
        <f t="shared" si="0"/>
        <v>2939409.9260273972</v>
      </c>
      <c r="F4" s="25">
        <f t="shared" si="0"/>
        <v>125975.22465753424</v>
      </c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724B-1062-494E-86CC-CBB1B7B82E92}">
  <dimension ref="B2:F11"/>
  <sheetViews>
    <sheetView topLeftCell="A2" workbookViewId="0">
      <selection activeCell="E2" sqref="E2:F2"/>
    </sheetView>
  </sheetViews>
  <sheetFormatPr defaultRowHeight="14.5" x14ac:dyDescent="0.35"/>
  <cols>
    <col min="2" max="2" width="29.54296875" customWidth="1"/>
    <col min="3" max="3" width="32.453125" customWidth="1"/>
    <col min="4" max="4" width="14.453125" bestFit="1" customWidth="1"/>
    <col min="5" max="5" width="36.453125" customWidth="1"/>
    <col min="6" max="6" width="29.1796875" customWidth="1"/>
  </cols>
  <sheetData>
    <row r="2" spans="2:6" ht="39.75" customHeight="1" x14ac:dyDescent="0.35">
      <c r="B2" s="44" t="s">
        <v>17</v>
      </c>
      <c r="C2" s="44"/>
      <c r="E2" s="43" t="s">
        <v>25</v>
      </c>
      <c r="F2" s="43"/>
    </row>
    <row r="3" spans="2:6" ht="21" customHeight="1" x14ac:dyDescent="0.35">
      <c r="B3" s="35" t="s">
        <v>8</v>
      </c>
      <c r="C3" s="45" t="s">
        <v>9</v>
      </c>
      <c r="E3" s="27" t="s">
        <v>26</v>
      </c>
      <c r="F3" s="27" t="s">
        <v>27</v>
      </c>
    </row>
    <row r="4" spans="2:6" x14ac:dyDescent="0.35">
      <c r="B4" s="35"/>
      <c r="C4" s="45"/>
      <c r="E4" s="23" t="s">
        <v>28</v>
      </c>
      <c r="F4" s="29">
        <v>7358.5709999999999</v>
      </c>
    </row>
    <row r="5" spans="2:6" x14ac:dyDescent="0.35">
      <c r="B5" s="3" t="s">
        <v>11</v>
      </c>
      <c r="C5" s="10">
        <v>119881602</v>
      </c>
      <c r="E5" s="23" t="s">
        <v>29</v>
      </c>
      <c r="F5" s="29">
        <v>33197.928999999996</v>
      </c>
    </row>
    <row r="6" spans="2:6" x14ac:dyDescent="0.35">
      <c r="B6" s="3" t="s">
        <v>12</v>
      </c>
      <c r="C6" s="10">
        <v>20056005</v>
      </c>
      <c r="E6" s="23" t="s">
        <v>30</v>
      </c>
      <c r="F6" s="29">
        <v>75580.494999999995</v>
      </c>
    </row>
    <row r="7" spans="2:6" x14ac:dyDescent="0.35">
      <c r="B7" s="3" t="s">
        <v>13</v>
      </c>
      <c r="C7" s="10">
        <v>79270356</v>
      </c>
      <c r="E7" s="23" t="s">
        <v>31</v>
      </c>
      <c r="F7" s="29">
        <v>4208.1109999999999</v>
      </c>
    </row>
    <row r="8" spans="2:6" x14ac:dyDescent="0.35">
      <c r="B8" s="3" t="s">
        <v>14</v>
      </c>
      <c r="C8" s="10">
        <v>120481822</v>
      </c>
      <c r="E8" s="23" t="s">
        <v>32</v>
      </c>
      <c r="F8" s="29">
        <v>6261.393</v>
      </c>
    </row>
    <row r="9" spans="2:6" x14ac:dyDescent="0.35">
      <c r="B9" s="3" t="s">
        <v>15</v>
      </c>
      <c r="C9" s="10">
        <v>235193804</v>
      </c>
      <c r="E9" s="23" t="s">
        <v>33</v>
      </c>
      <c r="F9" s="29">
        <v>14043.833000000001</v>
      </c>
    </row>
    <row r="10" spans="2:6" x14ac:dyDescent="0.35">
      <c r="B10" s="3" t="s">
        <v>16</v>
      </c>
      <c r="C10" s="10">
        <v>159325748</v>
      </c>
      <c r="E10" s="23" t="s">
        <v>34</v>
      </c>
      <c r="F10" s="29">
        <v>385409.03</v>
      </c>
    </row>
    <row r="11" spans="2:6" x14ac:dyDescent="0.35">
      <c r="B11" s="22" t="s">
        <v>5</v>
      </c>
      <c r="C11" s="13">
        <f>SUM(C5:C10)</f>
        <v>734209337</v>
      </c>
      <c r="E11" s="30" t="s">
        <v>5</v>
      </c>
      <c r="F11" s="31">
        <f>SUM(F4:F10)</f>
        <v>526059.36199999996</v>
      </c>
    </row>
  </sheetData>
  <mergeCells count="4">
    <mergeCell ref="E2:F2"/>
    <mergeCell ref="B3:B4"/>
    <mergeCell ref="B2:C2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Zonal Truck out</vt:lpstr>
      <vt:lpstr>Import</vt:lpstr>
      <vt:lpstr>Zonal LPG Truck out &amp;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OLAITAN</dc:creator>
  <cp:lastModifiedBy>Emuesiri Ojo</cp:lastModifiedBy>
  <dcterms:created xsi:type="dcterms:W3CDTF">2020-03-31T20:08:49Z</dcterms:created>
  <dcterms:modified xsi:type="dcterms:W3CDTF">2020-05-18T11:56:08Z</dcterms:modified>
</cp:coreProperties>
</file>